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18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13" i="1" l="1"/>
  <c r="I5" i="1"/>
  <c r="I4" i="1"/>
  <c r="F5" i="1"/>
  <c r="F4" i="1"/>
  <c r="C11" i="1"/>
  <c r="C12" i="1" s="1"/>
  <c r="I8" i="1" l="1"/>
  <c r="F10" i="1"/>
  <c r="F7" i="1"/>
  <c r="I10" i="1"/>
  <c r="I7" i="1"/>
  <c r="F8" i="1"/>
  <c r="F13" i="1" l="1"/>
  <c r="I15" i="1"/>
  <c r="I14" i="1"/>
  <c r="F15" i="1"/>
  <c r="F14" i="1"/>
</calcChain>
</file>

<file path=xl/sharedStrings.xml><?xml version="1.0" encoding="utf-8"?>
<sst xmlns="http://schemas.openxmlformats.org/spreadsheetml/2006/main" count="27" uniqueCount="21">
  <si>
    <t>mu0</t>
  </si>
  <si>
    <t>n</t>
  </si>
  <si>
    <t>Xb</t>
  </si>
  <si>
    <t>erro padrão:</t>
  </si>
  <si>
    <t>alpha</t>
  </si>
  <si>
    <t>z1</t>
  </si>
  <si>
    <t>z2</t>
  </si>
  <si>
    <t>c1</t>
  </si>
  <si>
    <t>raiz(n)</t>
  </si>
  <si>
    <t>c2</t>
  </si>
  <si>
    <t>z</t>
  </si>
  <si>
    <t>Teste Z:</t>
  </si>
  <si>
    <t>Teste t:</t>
  </si>
  <si>
    <t>t1</t>
  </si>
  <si>
    <t>t2</t>
  </si>
  <si>
    <t>p-valor:</t>
  </si>
  <si>
    <t>Pr(|Z| &gt; |z|)</t>
  </si>
  <si>
    <t>Pr(Z &gt; z)</t>
  </si>
  <si>
    <t>Pr(Z &lt; z)</t>
  </si>
  <si>
    <t>sigma ou s</t>
  </si>
  <si>
    <t>Teste Z e teste t para média de variáveis aleatórias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</si>
</sst>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2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8" sqref="D8"/>
    </sheetView>
  </sheetViews>
  <sheetFormatPr defaultRowHeight="15" x14ac:dyDescent="0.25"/>
  <cols>
    <col min="2" max="2" width="12.5703125" customWidth="1"/>
    <col min="5" max="5" width="12.42578125" customWidth="1"/>
    <col min="8" max="8" width="12.85546875" customWidth="1"/>
  </cols>
  <sheetData>
    <row r="1" spans="1:9" x14ac:dyDescent="0.25">
      <c r="A1" t="s">
        <v>20</v>
      </c>
    </row>
    <row r="3" spans="1:9" x14ac:dyDescent="0.25">
      <c r="E3" t="s">
        <v>11</v>
      </c>
      <c r="H3" t="s">
        <v>12</v>
      </c>
    </row>
    <row r="4" spans="1:9" x14ac:dyDescent="0.25">
      <c r="B4" t="s">
        <v>0</v>
      </c>
      <c r="C4" s="2">
        <v>20</v>
      </c>
      <c r="E4" t="s">
        <v>5</v>
      </c>
      <c r="F4" s="3">
        <f>_xlfn.NORM.S.INV(C6/2)</f>
        <v>-1.9599639845400538</v>
      </c>
      <c r="H4" t="s">
        <v>13</v>
      </c>
      <c r="I4" s="3">
        <f>_xlfn.T.INV(C6/2,$C$8-1)</f>
        <v>-2.0638985616280254</v>
      </c>
    </row>
    <row r="5" spans="1:9" x14ac:dyDescent="0.25">
      <c r="B5" t="s">
        <v>19</v>
      </c>
      <c r="C5" s="2">
        <v>15</v>
      </c>
      <c r="E5" t="s">
        <v>6</v>
      </c>
      <c r="F5" s="3">
        <f>_xlfn.NORM.S.INV(1-C6/2)</f>
        <v>1.9599639845400536</v>
      </c>
      <c r="H5" t="s">
        <v>14</v>
      </c>
      <c r="I5" s="3">
        <f>_xlfn.T.INV(1-C6/2,$C$8-1)</f>
        <v>2.0638985616280254</v>
      </c>
    </row>
    <row r="6" spans="1:9" x14ac:dyDescent="0.25">
      <c r="B6" t="s">
        <v>4</v>
      </c>
      <c r="C6" s="2">
        <v>0.05</v>
      </c>
    </row>
    <row r="7" spans="1:9" x14ac:dyDescent="0.25">
      <c r="E7" t="s">
        <v>7</v>
      </c>
      <c r="F7" s="1">
        <f>$C$12*F4+$C$4</f>
        <v>14.120108046379839</v>
      </c>
      <c r="H7" t="s">
        <v>7</v>
      </c>
      <c r="I7" s="1">
        <f>$C$12*I4+$C$4</f>
        <v>13.808304315115924</v>
      </c>
    </row>
    <row r="8" spans="1:9" x14ac:dyDescent="0.25">
      <c r="B8" t="s">
        <v>1</v>
      </c>
      <c r="C8" s="2">
        <v>25</v>
      </c>
      <c r="E8" t="s">
        <v>9</v>
      </c>
      <c r="F8" s="1">
        <f>$C$12*F5+$C$4</f>
        <v>25.879891953620159</v>
      </c>
      <c r="H8" t="s">
        <v>9</v>
      </c>
      <c r="I8" s="1">
        <f>$C$12*I5+$C$4</f>
        <v>26.191695684884074</v>
      </c>
    </row>
    <row r="9" spans="1:9" x14ac:dyDescent="0.25">
      <c r="B9" t="s">
        <v>2</v>
      </c>
      <c r="C9" s="2">
        <v>25.9</v>
      </c>
    </row>
    <row r="10" spans="1:9" x14ac:dyDescent="0.25">
      <c r="E10" t="s">
        <v>10</v>
      </c>
      <c r="F10" s="3">
        <f>(C9-C4)/C12</f>
        <v>1.9666666666666661</v>
      </c>
      <c r="H10" t="s">
        <v>10</v>
      </c>
      <c r="I10">
        <f>(C9-C4)/C12</f>
        <v>1.9666666666666661</v>
      </c>
    </row>
    <row r="11" spans="1:9" x14ac:dyDescent="0.25">
      <c r="B11" t="s">
        <v>8</v>
      </c>
      <c r="C11">
        <f>SQRT(C8)</f>
        <v>5</v>
      </c>
      <c r="F11" s="3"/>
    </row>
    <row r="12" spans="1:9" x14ac:dyDescent="0.25">
      <c r="B12" t="s">
        <v>3</v>
      </c>
      <c r="C12">
        <f>C5/C11</f>
        <v>3</v>
      </c>
      <c r="E12" t="s">
        <v>15</v>
      </c>
      <c r="F12" s="3"/>
    </row>
    <row r="13" spans="1:9" x14ac:dyDescent="0.25">
      <c r="E13" t="s">
        <v>16</v>
      </c>
      <c r="F13" s="4">
        <f>2*(1-_xlfn.NORM.S.DIST(ABS(F10),TRUE))</f>
        <v>4.9221652175300168E-2</v>
      </c>
      <c r="H13" t="s">
        <v>16</v>
      </c>
      <c r="I13">
        <f>2*(1-_xlfn.T.DIST(ABS(F10),$C$8-1,TRUE))</f>
        <v>6.0888045173161043E-2</v>
      </c>
    </row>
    <row r="14" spans="1:9" x14ac:dyDescent="0.25">
      <c r="E14" t="s">
        <v>17</v>
      </c>
      <c r="F14" s="4">
        <f>1-_xlfn.NORM.S.DIST($F$10,TRUE)</f>
        <v>2.4610826087650084E-2</v>
      </c>
      <c r="H14" t="s">
        <v>17</v>
      </c>
      <c r="I14" s="4">
        <f>1-_xlfn.T.DIST($I$10,$C$8-1,TRUE)</f>
        <v>3.0444022586580521E-2</v>
      </c>
    </row>
    <row r="15" spans="1:9" x14ac:dyDescent="0.25">
      <c r="E15" t="s">
        <v>18</v>
      </c>
      <c r="F15" s="4">
        <f>_xlfn.NORM.S.DIST($F$10,TRUE)</f>
        <v>0.97538917391234992</v>
      </c>
      <c r="H15" t="s">
        <v>18</v>
      </c>
      <c r="I15" s="4">
        <f>_xlfn.T.DIST($I$10,$C$8-1,TRUE)</f>
        <v>0.96955597741341948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2017-11-13T02:07:00Z</dcterms:created>
  <dcterms:modified xsi:type="dcterms:W3CDTF">2017-11-13T06:17:03Z</dcterms:modified>
</cp:coreProperties>
</file>